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6" i="1" l="1"/>
  <c r="F81" i="1" l="1"/>
  <c r="F51" i="1" l="1"/>
  <c r="B197" i="1" l="1"/>
  <c r="A197" i="1"/>
  <c r="J196" i="1"/>
  <c r="I196" i="1"/>
  <c r="H196" i="1"/>
  <c r="G196" i="1"/>
  <c r="F196" i="1"/>
  <c r="F197" i="1" s="1"/>
  <c r="B187" i="1"/>
  <c r="A187" i="1"/>
  <c r="L197" i="1"/>
  <c r="J186" i="1"/>
  <c r="J197" i="1" s="1"/>
  <c r="I186" i="1"/>
  <c r="H186" i="1"/>
  <c r="H197" i="1" s="1"/>
  <c r="G186" i="1"/>
  <c r="B178" i="1"/>
  <c r="A178" i="1"/>
  <c r="J177" i="1"/>
  <c r="I177" i="1"/>
  <c r="H177" i="1"/>
  <c r="G177" i="1"/>
  <c r="F177" i="1"/>
  <c r="B168" i="1"/>
  <c r="A168" i="1"/>
  <c r="L178" i="1"/>
  <c r="J167" i="1"/>
  <c r="I167" i="1"/>
  <c r="I178" i="1" s="1"/>
  <c r="H167" i="1"/>
  <c r="G167" i="1"/>
  <c r="G178" i="1" s="1"/>
  <c r="F167" i="1"/>
  <c r="B159" i="1"/>
  <c r="A159" i="1"/>
  <c r="J158" i="1"/>
  <c r="I158" i="1"/>
  <c r="H158" i="1"/>
  <c r="G158" i="1"/>
  <c r="F158" i="1"/>
  <c r="B149" i="1"/>
  <c r="A149" i="1"/>
  <c r="L159" i="1"/>
  <c r="J148" i="1"/>
  <c r="J159" i="1" s="1"/>
  <c r="I148" i="1"/>
  <c r="H148" i="1"/>
  <c r="H159" i="1" s="1"/>
  <c r="G148" i="1"/>
  <c r="F148" i="1"/>
  <c r="B140" i="1"/>
  <c r="A140" i="1"/>
  <c r="J139" i="1"/>
  <c r="I139" i="1"/>
  <c r="H139" i="1"/>
  <c r="G139" i="1"/>
  <c r="F139" i="1"/>
  <c r="B130" i="1"/>
  <c r="A130" i="1"/>
  <c r="L140" i="1"/>
  <c r="J129" i="1"/>
  <c r="J140" i="1" s="1"/>
  <c r="I129" i="1"/>
  <c r="H129" i="1"/>
  <c r="H140" i="1" s="1"/>
  <c r="G129" i="1"/>
  <c r="F129" i="1"/>
  <c r="B121" i="1"/>
  <c r="A121" i="1"/>
  <c r="J120" i="1"/>
  <c r="I120" i="1"/>
  <c r="H120" i="1"/>
  <c r="G120" i="1"/>
  <c r="F120" i="1"/>
  <c r="B111" i="1"/>
  <c r="A111" i="1"/>
  <c r="L121" i="1"/>
  <c r="J110" i="1"/>
  <c r="I110" i="1"/>
  <c r="H110" i="1"/>
  <c r="H121" i="1" s="1"/>
  <c r="G110" i="1"/>
  <c r="F110" i="1"/>
  <c r="B102" i="1"/>
  <c r="A102" i="1"/>
  <c r="J101" i="1"/>
  <c r="I101" i="1"/>
  <c r="H101" i="1"/>
  <c r="G101" i="1"/>
  <c r="F101" i="1"/>
  <c r="B91" i="1"/>
  <c r="A91" i="1"/>
  <c r="L102" i="1"/>
  <c r="J90" i="1"/>
  <c r="J102" i="1" s="1"/>
  <c r="I90" i="1"/>
  <c r="H90" i="1"/>
  <c r="H102" i="1" s="1"/>
  <c r="G90" i="1"/>
  <c r="F90" i="1"/>
  <c r="B82" i="1"/>
  <c r="A82" i="1"/>
  <c r="J81" i="1"/>
  <c r="I81" i="1"/>
  <c r="H81" i="1"/>
  <c r="G81" i="1"/>
  <c r="B71" i="1"/>
  <c r="A71" i="1"/>
  <c r="L82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G51" i="1"/>
  <c r="F62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F121" i="1" l="1"/>
  <c r="L198" i="1"/>
  <c r="J24" i="1"/>
  <c r="H24" i="1"/>
  <c r="G24" i="1"/>
  <c r="J121" i="1"/>
  <c r="I82" i="1"/>
  <c r="G82" i="1"/>
  <c r="F159" i="1"/>
  <c r="H62" i="1"/>
  <c r="G62" i="1"/>
  <c r="F178" i="1"/>
  <c r="H178" i="1"/>
  <c r="J178" i="1"/>
  <c r="F140" i="1"/>
  <c r="G121" i="1"/>
  <c r="I121" i="1"/>
  <c r="G102" i="1"/>
  <c r="I102" i="1"/>
  <c r="F82" i="1"/>
  <c r="H82" i="1"/>
  <c r="J82" i="1"/>
  <c r="F43" i="1"/>
  <c r="G43" i="1"/>
  <c r="I43" i="1"/>
  <c r="F24" i="1"/>
  <c r="F102" i="1"/>
  <c r="G197" i="1"/>
  <c r="I197" i="1"/>
  <c r="G159" i="1"/>
  <c r="I159" i="1"/>
  <c r="G140" i="1"/>
  <c r="I140" i="1"/>
  <c r="J198" i="1" l="1"/>
  <c r="H198" i="1"/>
  <c r="F198" i="1"/>
  <c r="G198" i="1"/>
  <c r="I198" i="1"/>
</calcChain>
</file>

<file path=xl/sharedStrings.xml><?xml version="1.0" encoding="utf-8"?>
<sst xmlns="http://schemas.openxmlformats.org/spreadsheetml/2006/main" count="293" uniqueCount="99">
  <si>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</si>
  <si>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</si>
  <si>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</si>
  <si>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</si>
  <si>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</si>
  <si>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</si>
  <si>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</si>
  <si>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</si>
  <si>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</si>
  <si>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</si>
  <si>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</si>
  <si>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</si>
  <si>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</si>
  <si>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</si>
  <si>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</si>
  <si>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</si>
  <si>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</si>
  <si>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</si>
  <si>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</si>
  <si>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</si>
  <si>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</si>
  <si>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</si>
  <si>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</si>
  <si>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</si>
  <si>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</si>
  <si>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</si>
  <si>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</si>
  <si>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</si>
  <si>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</si>
  <si>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</si>
  <si>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</si>
  <si>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</si>
  <si>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</si>
  <si>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</si>
  <si>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</si>
  <si>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</si>
  <si>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</si>
  <si>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</si>
  <si>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</si>
  <si>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Макаронные изделия отварные</t>
  </si>
  <si>
    <t>Хлеб ржано-пшеничный</t>
  </si>
  <si>
    <t>Котлета из свинины</t>
  </si>
  <si>
    <t>№268-2015г.</t>
  </si>
  <si>
    <t>Рис отварной</t>
  </si>
  <si>
    <t>№304-2015г</t>
  </si>
  <si>
    <t>Чай с сахаром</t>
  </si>
  <si>
    <t>№685-2004г.</t>
  </si>
  <si>
    <t>Фрукт свежий (яблоко)</t>
  </si>
  <si>
    <t>№338-2015г</t>
  </si>
  <si>
    <t>№260-2015г.</t>
  </si>
  <si>
    <t>Каша рассыпчатая гречневая</t>
  </si>
  <si>
    <t>№302-2015г.</t>
  </si>
  <si>
    <t>Пюре картофельное</t>
  </si>
  <si>
    <t>№312-2015г.</t>
  </si>
  <si>
    <t>ТТК №20</t>
  </si>
  <si>
    <t>Бутерброд с сыром</t>
  </si>
  <si>
    <t>№3-2015г.</t>
  </si>
  <si>
    <t>№173-2015г.</t>
  </si>
  <si>
    <t>Котлета рубленая из бройлер-цыплят</t>
  </si>
  <si>
    <t>№295-2015г.</t>
  </si>
  <si>
    <t>Гуляш из свинины</t>
  </si>
  <si>
    <t>Печенье "Молочное"</t>
  </si>
  <si>
    <t>№223-2015г.</t>
  </si>
  <si>
    <t>Согласовано:</t>
  </si>
  <si>
    <t>Директор</t>
  </si>
  <si>
    <t>сладкое</t>
  </si>
  <si>
    <t>Пряник</t>
  </si>
  <si>
    <t>№306-2015г.</t>
  </si>
  <si>
    <t>ТТК №15</t>
  </si>
  <si>
    <t>Жаркое по-домашнему (свинина)</t>
  </si>
  <si>
    <t>№259-2015г.</t>
  </si>
  <si>
    <t>Кофейный напиток с молоком</t>
  </si>
  <si>
    <t>№379-2015г.</t>
  </si>
  <si>
    <t>Филе горбуши запечённое</t>
  </si>
  <si>
    <t>Напиток лимонный</t>
  </si>
  <si>
    <t>№699-2004г.</t>
  </si>
  <si>
    <t>Омлет с сыром</t>
  </si>
  <si>
    <t>№211-2015г.</t>
  </si>
  <si>
    <t>№309-2015г.</t>
  </si>
  <si>
    <t>Печенье "Овсяное"</t>
  </si>
  <si>
    <t>Запеканка из творога с ягодой протёртой с сахаром</t>
  </si>
  <si>
    <t>Салат из моркови с сахаром</t>
  </si>
  <si>
    <t>№62-2015г.</t>
  </si>
  <si>
    <t>Зефир</t>
  </si>
  <si>
    <t>Салат из свеклы отварной*</t>
  </si>
  <si>
    <t>№52-2015г.</t>
  </si>
  <si>
    <t>Плов "Школьный" из филе бедра индейки</t>
  </si>
  <si>
    <t>Вафля</t>
  </si>
  <si>
    <t>Напиток из плодов шиповника</t>
  </si>
  <si>
    <t>№388-2015г.</t>
  </si>
  <si>
    <t>Каша вязкая молочная из пшённой крупы (или хлопья овсяные "Геркулес") с маслом сливочным</t>
  </si>
  <si>
    <t>Фрукт свежий (мандарин)</t>
  </si>
  <si>
    <t>Бобовые отварные (горошек зелёный консервированный)</t>
  </si>
  <si>
    <t>Напиток "Витаминка"</t>
  </si>
  <si>
    <t>ТТК №27</t>
  </si>
  <si>
    <t>Бобовые отварные (кукуруза сахарная консервированная)</t>
  </si>
  <si>
    <t>Блинчик из п/ф (с молоком сгущённым)</t>
  </si>
  <si>
    <t>Пельмени мясные отварные с маслом</t>
  </si>
  <si>
    <t>№392-2015г.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</si>
</sst>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6" fillId="0" borderId="2" xfId="0" applyFont="1" applyBorder="1"/>
    <xf numFmtId="0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6" fillId="2" borderId="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78" sqref="D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/>
      <c r="D1" s="66"/>
      <c r="E1" s="66"/>
      <c r="F1" s="12" t="s">
        <v>63</v>
      </c>
      <c r="G1" s="2" t="s">
        <v>16</v>
      </c>
      <c r="H1" s="67" t="s">
        <v>64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76</v>
      </c>
      <c r="F6" s="40">
        <v>110</v>
      </c>
      <c r="G6" s="40">
        <v>14.26</v>
      </c>
      <c r="H6" s="40">
        <v>16.29</v>
      </c>
      <c r="I6" s="40">
        <v>1.9100000000000001</v>
      </c>
      <c r="J6" s="40">
        <v>212</v>
      </c>
      <c r="K6" s="41" t="s">
        <v>77</v>
      </c>
      <c r="L6" s="40"/>
    </row>
    <row r="7" spans="1:12" ht="25.5" x14ac:dyDescent="0.25">
      <c r="A7" s="23"/>
      <c r="B7" s="15"/>
      <c r="C7" s="11"/>
      <c r="D7" s="6" t="s">
        <v>20</v>
      </c>
      <c r="E7" s="42" t="s">
        <v>43</v>
      </c>
      <c r="F7" s="43">
        <v>150</v>
      </c>
      <c r="G7" s="43">
        <v>3.6509999999999998</v>
      </c>
      <c r="H7" s="43">
        <v>5.3744999999999994</v>
      </c>
      <c r="I7" s="43">
        <v>36.683999999999997</v>
      </c>
      <c r="J7" s="43">
        <v>209.7</v>
      </c>
      <c r="K7" s="44" t="s">
        <v>44</v>
      </c>
      <c r="L7" s="43"/>
    </row>
    <row r="8" spans="1:12" ht="25.5" x14ac:dyDescent="0.25">
      <c r="A8" s="23"/>
      <c r="B8" s="15"/>
      <c r="C8" s="11"/>
      <c r="D8" s="7" t="s">
        <v>21</v>
      </c>
      <c r="E8" s="42" t="s">
        <v>71</v>
      </c>
      <c r="F8" s="43">
        <v>200</v>
      </c>
      <c r="G8" s="43">
        <v>3.1660000000000004</v>
      </c>
      <c r="H8" s="43">
        <v>2.6780000000000004</v>
      </c>
      <c r="I8" s="43">
        <v>15.946000000000002</v>
      </c>
      <c r="J8" s="43">
        <v>100.60000000000001</v>
      </c>
      <c r="K8" s="44" t="s">
        <v>72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40</v>
      </c>
      <c r="G9" s="43">
        <v>3.44</v>
      </c>
      <c r="H9" s="43">
        <v>0.52</v>
      </c>
      <c r="I9" s="43">
        <v>18.080000000000002</v>
      </c>
      <c r="J9" s="43">
        <v>91.2</v>
      </c>
      <c r="K9" s="44" t="s">
        <v>38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24.517000000000003</v>
      </c>
      <c r="H13" s="19">
        <f t="shared" si="0"/>
        <v>24.862499999999997</v>
      </c>
      <c r="I13" s="19">
        <f t="shared" si="0"/>
        <v>72.61999999999999</v>
      </c>
      <c r="J13" s="19">
        <f t="shared" si="0"/>
        <v>613.5</v>
      </c>
      <c r="K13" s="25"/>
      <c r="L13" s="19">
        <v>93.15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500</v>
      </c>
      <c r="G24" s="32">
        <f t="shared" ref="G24:J24" si="2">G13+G23</f>
        <v>24.517000000000003</v>
      </c>
      <c r="H24" s="32">
        <f t="shared" si="2"/>
        <v>24.862499999999997</v>
      </c>
      <c r="I24" s="32">
        <f t="shared" si="2"/>
        <v>72.61999999999999</v>
      </c>
      <c r="J24" s="32">
        <f t="shared" si="2"/>
        <v>613.5</v>
      </c>
      <c r="K24" s="32"/>
      <c r="L24" s="32">
        <f t="shared" ref="L24" si="3">L13+L23</f>
        <v>93.15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73</v>
      </c>
      <c r="F25" s="40">
        <v>90</v>
      </c>
      <c r="G25" s="40">
        <v>21.150000000000002</v>
      </c>
      <c r="H25" s="40">
        <v>8.91</v>
      </c>
      <c r="I25" s="40">
        <v>3.42</v>
      </c>
      <c r="J25" s="40">
        <v>178.65</v>
      </c>
      <c r="K25" s="41" t="s">
        <v>68</v>
      </c>
      <c r="L25" s="40"/>
    </row>
    <row r="26" spans="1:12" ht="25.5" x14ac:dyDescent="0.25">
      <c r="A26" s="14"/>
      <c r="B26" s="15"/>
      <c r="C26" s="11"/>
      <c r="D26" s="6" t="s">
        <v>20</v>
      </c>
      <c r="E26" s="42" t="s">
        <v>52</v>
      </c>
      <c r="F26" s="43">
        <v>160</v>
      </c>
      <c r="G26" s="43">
        <v>3.2688000000000001</v>
      </c>
      <c r="H26" s="43">
        <v>5.1215999999999999</v>
      </c>
      <c r="I26" s="43">
        <v>21.801600000000001</v>
      </c>
      <c r="J26" s="43">
        <v>146.4</v>
      </c>
      <c r="K26" s="44" t="s">
        <v>53</v>
      </c>
      <c r="L26" s="43"/>
    </row>
    <row r="27" spans="1:12" ht="25.5" x14ac:dyDescent="0.25">
      <c r="A27" s="14"/>
      <c r="B27" s="15"/>
      <c r="C27" s="11"/>
      <c r="D27" s="7" t="s">
        <v>21</v>
      </c>
      <c r="E27" s="42" t="s">
        <v>45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 t="s">
        <v>46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40</v>
      </c>
      <c r="F28" s="43">
        <v>25</v>
      </c>
      <c r="G28" s="43">
        <v>2.15</v>
      </c>
      <c r="H28" s="43">
        <v>0.32500000000000001</v>
      </c>
      <c r="I28" s="43">
        <v>11.3</v>
      </c>
      <c r="J28" s="43">
        <v>57</v>
      </c>
      <c r="K28" s="44" t="s">
        <v>38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65</v>
      </c>
      <c r="E30" s="42" t="s">
        <v>79</v>
      </c>
      <c r="F30" s="43">
        <v>25</v>
      </c>
      <c r="G30" s="43">
        <v>1.5</v>
      </c>
      <c r="H30" s="43">
        <v>4.5999999999999996</v>
      </c>
      <c r="I30" s="43">
        <v>15.725</v>
      </c>
      <c r="J30" s="43">
        <v>110.25</v>
      </c>
      <c r="K30" s="44" t="s">
        <v>38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4">SUM(G25:G31)</f>
        <v>28.1388</v>
      </c>
      <c r="H32" s="19">
        <f t="shared" ref="H32" si="5">SUM(H25:H31)</f>
        <v>18.976599999999998</v>
      </c>
      <c r="I32" s="19">
        <f t="shared" ref="I32" si="6">SUM(I25:I31)</f>
        <v>67.246600000000001</v>
      </c>
      <c r="J32" s="19">
        <f t="shared" ref="J32" si="7">SUM(J25:J31)</f>
        <v>552.29999999999995</v>
      </c>
      <c r="K32" s="25"/>
      <c r="L32" s="19">
        <v>93.15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" si="11">SUM(J33:J41)</f>
        <v>0</v>
      </c>
      <c r="K42" s="25"/>
      <c r="L42" s="19"/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500</v>
      </c>
      <c r="G43" s="32">
        <f t="shared" ref="G43" si="12">G32+G42</f>
        <v>28.1388</v>
      </c>
      <c r="H43" s="32">
        <f t="shared" ref="H43" si="13">H32+H42</f>
        <v>18.976599999999998</v>
      </c>
      <c r="I43" s="32">
        <f t="shared" ref="I43" si="14">I32+I42</f>
        <v>67.246600000000001</v>
      </c>
      <c r="J43" s="32">
        <f t="shared" ref="J43:L43" si="15">J32+J42</f>
        <v>552.29999999999995</v>
      </c>
      <c r="K43" s="32"/>
      <c r="L43" s="32">
        <f t="shared" si="15"/>
        <v>93.15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80</v>
      </c>
      <c r="F44" s="40">
        <v>120</v>
      </c>
      <c r="G44" s="40">
        <v>18.060000000000002</v>
      </c>
      <c r="H44" s="40">
        <v>15.6</v>
      </c>
      <c r="I44" s="40">
        <v>31.28</v>
      </c>
      <c r="J44" s="40">
        <v>331</v>
      </c>
      <c r="K44" s="41" t="s">
        <v>62</v>
      </c>
      <c r="L44" s="40"/>
    </row>
    <row r="45" spans="1:12" ht="25.5" x14ac:dyDescent="0.25">
      <c r="A45" s="23"/>
      <c r="B45" s="15"/>
      <c r="C45" s="11"/>
      <c r="D45" s="6" t="s">
        <v>25</v>
      </c>
      <c r="E45" s="42" t="s">
        <v>81</v>
      </c>
      <c r="F45" s="43">
        <v>60</v>
      </c>
      <c r="G45" s="43">
        <v>0.73980000000000001</v>
      </c>
      <c r="H45" s="43">
        <v>5.6399999999999992E-2</v>
      </c>
      <c r="I45" s="43">
        <v>6.8856000000000002</v>
      </c>
      <c r="J45" s="43">
        <v>31.02</v>
      </c>
      <c r="K45" s="44" t="s">
        <v>82</v>
      </c>
      <c r="L45" s="43"/>
    </row>
    <row r="46" spans="1:12" ht="25.5" x14ac:dyDescent="0.25">
      <c r="A46" s="23"/>
      <c r="B46" s="15"/>
      <c r="C46" s="11"/>
      <c r="D46" s="7" t="s">
        <v>21</v>
      </c>
      <c r="E46" s="42" t="s">
        <v>45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46</v>
      </c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25.5" x14ac:dyDescent="0.25">
      <c r="A48" s="23"/>
      <c r="B48" s="15"/>
      <c r="C48" s="11"/>
      <c r="D48" s="7" t="s">
        <v>23</v>
      </c>
      <c r="E48" s="42" t="s">
        <v>47</v>
      </c>
      <c r="F48" s="43">
        <v>150</v>
      </c>
      <c r="G48" s="43">
        <v>0.60000000000000009</v>
      </c>
      <c r="H48" s="43">
        <v>0.60000000000000009</v>
      </c>
      <c r="I48" s="43">
        <v>14.700000000000001</v>
      </c>
      <c r="J48" s="43">
        <v>70.5</v>
      </c>
      <c r="K48" s="44" t="s">
        <v>48</v>
      </c>
      <c r="L48" s="43"/>
    </row>
    <row r="49" spans="1:12" ht="15" x14ac:dyDescent="0.25">
      <c r="A49" s="23"/>
      <c r="B49" s="15"/>
      <c r="C49" s="11"/>
      <c r="D49" s="5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54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6">SUM(G44:G50)</f>
        <v>19.469800000000003</v>
      </c>
      <c r="H51" s="19">
        <f t="shared" ref="H51" si="17">SUM(H44:H50)</f>
        <v>16.276399999999999</v>
      </c>
      <c r="I51" s="19">
        <f t="shared" ref="I51" si="18">SUM(I44:I50)</f>
        <v>67.865600000000001</v>
      </c>
      <c r="J51" s="19">
        <f t="shared" ref="J51" si="19">SUM(J44:J50)</f>
        <v>492.52</v>
      </c>
      <c r="K51" s="25"/>
      <c r="L51" s="19">
        <v>93.15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" si="23">SUM(J52:J60)</f>
        <v>0</v>
      </c>
      <c r="K61" s="25"/>
      <c r="L61" s="19"/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530</v>
      </c>
      <c r="G62" s="32">
        <f t="shared" ref="G62" si="24">G51+G61</f>
        <v>19.469800000000003</v>
      </c>
      <c r="H62" s="32">
        <f t="shared" ref="H62" si="25">H51+H61</f>
        <v>16.276399999999999</v>
      </c>
      <c r="I62" s="32">
        <f t="shared" ref="I62" si="26">I51+I61</f>
        <v>67.865600000000001</v>
      </c>
      <c r="J62" s="32">
        <f t="shared" ref="J62:L62" si="27">J51+J61</f>
        <v>492.52</v>
      </c>
      <c r="K62" s="32"/>
      <c r="L62" s="32">
        <f t="shared" si="27"/>
        <v>93.15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58</v>
      </c>
      <c r="F63" s="40">
        <v>90</v>
      </c>
      <c r="G63" s="40">
        <v>13.698</v>
      </c>
      <c r="H63" s="40">
        <v>19.98</v>
      </c>
      <c r="I63" s="40">
        <v>13.788</v>
      </c>
      <c r="J63" s="40">
        <v>289.8</v>
      </c>
      <c r="K63" s="41" t="s">
        <v>59</v>
      </c>
      <c r="L63" s="40"/>
    </row>
    <row r="64" spans="1:12" ht="25.5" x14ac:dyDescent="0.25">
      <c r="A64" s="23"/>
      <c r="B64" s="15"/>
      <c r="C64" s="11"/>
      <c r="D64" s="6" t="s">
        <v>20</v>
      </c>
      <c r="E64" s="42" t="s">
        <v>39</v>
      </c>
      <c r="F64" s="43">
        <v>150</v>
      </c>
      <c r="G64" s="43">
        <v>5.5170000000000003</v>
      </c>
      <c r="H64" s="43">
        <v>4.5149999999999997</v>
      </c>
      <c r="I64" s="43">
        <v>26.445</v>
      </c>
      <c r="J64" s="43">
        <v>168.45</v>
      </c>
      <c r="K64" s="44" t="s">
        <v>78</v>
      </c>
      <c r="L64" s="43"/>
    </row>
    <row r="65" spans="1:12" ht="25.5" x14ac:dyDescent="0.25">
      <c r="A65" s="23"/>
      <c r="B65" s="15"/>
      <c r="C65" s="11"/>
      <c r="D65" s="58" t="s">
        <v>21</v>
      </c>
      <c r="E65" s="42" t="s">
        <v>45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 t="s">
        <v>46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40</v>
      </c>
      <c r="F66" s="43">
        <v>20</v>
      </c>
      <c r="G66" s="43">
        <v>1.72</v>
      </c>
      <c r="H66" s="43">
        <v>0.26</v>
      </c>
      <c r="I66" s="43">
        <v>9.0400000000000009</v>
      </c>
      <c r="J66" s="43">
        <v>45.6</v>
      </c>
      <c r="K66" s="44" t="s">
        <v>38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25.5" x14ac:dyDescent="0.25">
      <c r="A68" s="23"/>
      <c r="B68" s="15"/>
      <c r="C68" s="11"/>
      <c r="D68" s="60" t="s">
        <v>65</v>
      </c>
      <c r="E68" s="42" t="s">
        <v>83</v>
      </c>
      <c r="F68" s="43">
        <v>60</v>
      </c>
      <c r="G68" s="43">
        <v>0.6</v>
      </c>
      <c r="H68" s="43">
        <v>0</v>
      </c>
      <c r="I68" s="43">
        <v>48.6</v>
      </c>
      <c r="J68" s="43">
        <v>198</v>
      </c>
      <c r="K68" s="44" t="s">
        <v>72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28">SUM(G63:G69)</f>
        <v>21.605</v>
      </c>
      <c r="H70" s="19">
        <f t="shared" ref="H70" si="29">SUM(H63:H69)</f>
        <v>24.775000000000002</v>
      </c>
      <c r="I70" s="19">
        <f t="shared" ref="I70" si="30">SUM(I63:I69)</f>
        <v>112.87300000000002</v>
      </c>
      <c r="J70" s="19">
        <f t="shared" ref="J70" si="31">SUM(J63:J69)</f>
        <v>761.85</v>
      </c>
      <c r="K70" s="25"/>
      <c r="L70" s="19">
        <v>93.15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1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1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5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SUM(F71:F80)</f>
        <v>0</v>
      </c>
      <c r="G81" s="19">
        <f t="shared" ref="G81" si="32">SUM(G71:G80)</f>
        <v>0</v>
      </c>
      <c r="H81" s="19">
        <f t="shared" ref="H81" si="33">SUM(H71:H80)</f>
        <v>0</v>
      </c>
      <c r="I81" s="19">
        <f t="shared" ref="I81" si="34">SUM(I71:I80)</f>
        <v>0</v>
      </c>
      <c r="J81" s="19">
        <f t="shared" ref="J81" si="35">SUM(J71:J80)</f>
        <v>0</v>
      </c>
      <c r="K81" s="25"/>
      <c r="L81" s="19"/>
    </row>
    <row r="82" spans="1:12" ht="15.75" customHeight="1" thickBot="1" x14ac:dyDescent="0.25">
      <c r="A82" s="29">
        <f>A63</f>
        <v>1</v>
      </c>
      <c r="B82" s="30">
        <f>B63</f>
        <v>4</v>
      </c>
      <c r="C82" s="62" t="s">
        <v>4</v>
      </c>
      <c r="D82" s="63"/>
      <c r="E82" s="31"/>
      <c r="F82" s="32">
        <f>F70+F81</f>
        <v>520</v>
      </c>
      <c r="G82" s="32">
        <f t="shared" ref="G82" si="36">G70+G81</f>
        <v>21.605</v>
      </c>
      <c r="H82" s="32">
        <f t="shared" ref="H82" si="37">H70+H81</f>
        <v>24.775000000000002</v>
      </c>
      <c r="I82" s="32">
        <f t="shared" ref="I82" si="38">I70+I81</f>
        <v>112.87300000000002</v>
      </c>
      <c r="J82" s="32">
        <f t="shared" ref="J82:L82" si="39">J70+J81</f>
        <v>761.85</v>
      </c>
      <c r="K82" s="32"/>
      <c r="L82" s="32">
        <f t="shared" si="39"/>
        <v>93.15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 t="s">
        <v>86</v>
      </c>
      <c r="F83" s="40">
        <v>175</v>
      </c>
      <c r="G83" s="40">
        <v>15.625</v>
      </c>
      <c r="H83" s="40">
        <v>19.125</v>
      </c>
      <c r="I83" s="40">
        <v>30.625</v>
      </c>
      <c r="J83" s="40">
        <v>357.25</v>
      </c>
      <c r="K83" s="41" t="s">
        <v>54</v>
      </c>
      <c r="L83" s="40"/>
    </row>
    <row r="84" spans="1:12" ht="25.5" x14ac:dyDescent="0.25">
      <c r="A84" s="23"/>
      <c r="B84" s="15"/>
      <c r="C84" s="11"/>
      <c r="D84" s="6" t="s">
        <v>25</v>
      </c>
      <c r="E84" s="42" t="s">
        <v>84</v>
      </c>
      <c r="F84" s="43">
        <v>75</v>
      </c>
      <c r="G84" s="43">
        <v>1.056</v>
      </c>
      <c r="H84" s="43">
        <v>4.5089999999999995</v>
      </c>
      <c r="I84" s="43">
        <v>6.1949999999999994</v>
      </c>
      <c r="J84" s="43">
        <v>69.599999999999994</v>
      </c>
      <c r="K84" s="44" t="s">
        <v>85</v>
      </c>
      <c r="L84" s="43"/>
    </row>
    <row r="85" spans="1:12" ht="25.5" x14ac:dyDescent="0.25">
      <c r="A85" s="23"/>
      <c r="B85" s="15"/>
      <c r="C85" s="11"/>
      <c r="D85" s="51" t="s">
        <v>21</v>
      </c>
      <c r="E85" s="42" t="s">
        <v>74</v>
      </c>
      <c r="F85" s="43">
        <v>200</v>
      </c>
      <c r="G85" s="43">
        <v>0.1</v>
      </c>
      <c r="H85" s="43">
        <v>0</v>
      </c>
      <c r="I85" s="43">
        <v>25.2</v>
      </c>
      <c r="J85" s="43">
        <v>96</v>
      </c>
      <c r="K85" s="44" t="s">
        <v>75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40</v>
      </c>
      <c r="F86" s="43">
        <v>30</v>
      </c>
      <c r="G86" s="43">
        <v>2.5799999999999996</v>
      </c>
      <c r="H86" s="43">
        <v>0.39</v>
      </c>
      <c r="I86" s="43">
        <v>13.56</v>
      </c>
      <c r="J86" s="43">
        <v>68.399999999999991</v>
      </c>
      <c r="K86" s="44" t="s">
        <v>38</v>
      </c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56"/>
      <c r="E88" s="42" t="s">
        <v>87</v>
      </c>
      <c r="F88" s="43">
        <v>20</v>
      </c>
      <c r="G88" s="43">
        <v>1.02</v>
      </c>
      <c r="H88" s="43">
        <v>6.04</v>
      </c>
      <c r="I88" s="43">
        <v>11.72</v>
      </c>
      <c r="J88" s="43">
        <v>105.4</v>
      </c>
      <c r="K88" s="44" t="s">
        <v>38</v>
      </c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500</v>
      </c>
      <c r="G90" s="19">
        <f t="shared" ref="G90" si="40">SUM(G83:G89)</f>
        <v>20.381</v>
      </c>
      <c r="H90" s="19">
        <f t="shared" ref="H90" si="41">SUM(H83:H89)</f>
        <v>30.064</v>
      </c>
      <c r="I90" s="19">
        <f t="shared" ref="I90" si="42">SUM(I83:I89)</f>
        <v>87.3</v>
      </c>
      <c r="J90" s="19">
        <f t="shared" ref="J90" si="43">SUM(J83:J89)</f>
        <v>696.65</v>
      </c>
      <c r="K90" s="25"/>
      <c r="L90" s="19">
        <v>93.15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57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32</v>
      </c>
      <c r="E101" s="9"/>
      <c r="F101" s="19">
        <f>SUM(F91:F100)</f>
        <v>0</v>
      </c>
      <c r="G101" s="19">
        <f t="shared" ref="G101" si="44">SUM(G91:G100)</f>
        <v>0</v>
      </c>
      <c r="H101" s="19">
        <f t="shared" ref="H101" si="45">SUM(H91:H100)</f>
        <v>0</v>
      </c>
      <c r="I101" s="19">
        <f t="shared" ref="I101" si="46">SUM(I91:I100)</f>
        <v>0</v>
      </c>
      <c r="J101" s="19">
        <f t="shared" ref="J101" si="47">SUM(J91:J100)</f>
        <v>0</v>
      </c>
      <c r="K101" s="25"/>
      <c r="L101" s="19"/>
    </row>
    <row r="102" spans="1:12" ht="15.75" customHeight="1" thickBot="1" x14ac:dyDescent="0.25">
      <c r="A102" s="29">
        <f>A83</f>
        <v>1</v>
      </c>
      <c r="B102" s="30">
        <f>B83</f>
        <v>5</v>
      </c>
      <c r="C102" s="62" t="s">
        <v>4</v>
      </c>
      <c r="D102" s="63"/>
      <c r="E102" s="31"/>
      <c r="F102" s="32">
        <f>F90+F101</f>
        <v>500</v>
      </c>
      <c r="G102" s="32">
        <f t="shared" ref="G102" si="48">G90+G101</f>
        <v>20.381</v>
      </c>
      <c r="H102" s="32">
        <f t="shared" ref="H102" si="49">H90+H101</f>
        <v>30.064</v>
      </c>
      <c r="I102" s="32">
        <f t="shared" ref="I102" si="50">I90+I101</f>
        <v>87.3</v>
      </c>
      <c r="J102" s="32">
        <f t="shared" ref="J102:L102" si="51">J90+J101</f>
        <v>696.65</v>
      </c>
      <c r="K102" s="32"/>
      <c r="L102" s="32">
        <f t="shared" si="51"/>
        <v>93.15</v>
      </c>
    </row>
    <row r="103" spans="1:12" ht="25.5" x14ac:dyDescent="0.25">
      <c r="A103" s="20">
        <v>2</v>
      </c>
      <c r="B103" s="21">
        <v>1</v>
      </c>
      <c r="C103" s="22" t="s">
        <v>19</v>
      </c>
      <c r="D103" s="53" t="s">
        <v>20</v>
      </c>
      <c r="E103" s="39" t="s">
        <v>90</v>
      </c>
      <c r="F103" s="52">
        <v>205</v>
      </c>
      <c r="G103" s="40">
        <v>8.16</v>
      </c>
      <c r="H103" s="40">
        <v>6.97</v>
      </c>
      <c r="I103" s="40">
        <v>40.03</v>
      </c>
      <c r="J103" s="40">
        <v>256</v>
      </c>
      <c r="K103" s="41" t="s">
        <v>57</v>
      </c>
      <c r="L103" s="40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25.5" x14ac:dyDescent="0.25">
      <c r="A105" s="23"/>
      <c r="B105" s="15"/>
      <c r="C105" s="11"/>
      <c r="D105" s="7" t="s">
        <v>21</v>
      </c>
      <c r="E105" s="42" t="s">
        <v>45</v>
      </c>
      <c r="F105" s="43">
        <v>200</v>
      </c>
      <c r="G105" s="43">
        <v>7.0000000000000007E-2</v>
      </c>
      <c r="H105" s="43">
        <v>0.02</v>
      </c>
      <c r="I105" s="43">
        <v>15</v>
      </c>
      <c r="J105" s="43">
        <v>60</v>
      </c>
      <c r="K105" s="44" t="s">
        <v>46</v>
      </c>
      <c r="L105" s="43"/>
    </row>
    <row r="106" spans="1:12" ht="15" x14ac:dyDescent="0.25">
      <c r="A106" s="23"/>
      <c r="B106" s="15"/>
      <c r="C106" s="11"/>
      <c r="D106" s="7" t="s">
        <v>22</v>
      </c>
      <c r="E106" s="42" t="s">
        <v>55</v>
      </c>
      <c r="F106" s="43">
        <v>50</v>
      </c>
      <c r="G106" s="43">
        <v>5.92</v>
      </c>
      <c r="H106" s="43">
        <v>8.9500000000000011</v>
      </c>
      <c r="I106" s="43">
        <v>16.265000000000001</v>
      </c>
      <c r="J106" s="43">
        <v>171.6</v>
      </c>
      <c r="K106" s="44" t="s">
        <v>56</v>
      </c>
      <c r="L106" s="43"/>
    </row>
    <row r="107" spans="1:12" ht="25.5" x14ac:dyDescent="0.25">
      <c r="A107" s="23"/>
      <c r="B107" s="15"/>
      <c r="C107" s="11"/>
      <c r="D107" s="7" t="s">
        <v>23</v>
      </c>
      <c r="E107" s="42" t="s">
        <v>91</v>
      </c>
      <c r="F107" s="43">
        <v>100</v>
      </c>
      <c r="G107" s="43">
        <v>0.8</v>
      </c>
      <c r="H107" s="43">
        <v>0.2</v>
      </c>
      <c r="I107" s="43">
        <v>7.5</v>
      </c>
      <c r="J107" s="43">
        <v>38</v>
      </c>
      <c r="K107" s="44" t="s">
        <v>48</v>
      </c>
      <c r="L107" s="43"/>
    </row>
    <row r="108" spans="1:12" ht="15" x14ac:dyDescent="0.25">
      <c r="A108" s="23"/>
      <c r="B108" s="15"/>
      <c r="C108" s="11"/>
      <c r="D108" s="5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32</v>
      </c>
      <c r="E110" s="9"/>
      <c r="F110" s="19">
        <f>SUM(F103:F109)</f>
        <v>555</v>
      </c>
      <c r="G110" s="19">
        <f t="shared" ref="G110:J110" si="52">SUM(G103:G109)</f>
        <v>14.950000000000001</v>
      </c>
      <c r="H110" s="19">
        <f t="shared" si="52"/>
        <v>16.14</v>
      </c>
      <c r="I110" s="19">
        <f t="shared" si="52"/>
        <v>78.795000000000002</v>
      </c>
      <c r="J110" s="19">
        <f t="shared" si="52"/>
        <v>525.6</v>
      </c>
      <c r="K110" s="25"/>
      <c r="L110" s="19">
        <v>93.15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32</v>
      </c>
      <c r="E120" s="9"/>
      <c r="F120" s="19">
        <f>SUM(F111:F119)</f>
        <v>0</v>
      </c>
      <c r="G120" s="19">
        <f t="shared" ref="G120:J120" si="53">SUM(G111:G119)</f>
        <v>0</v>
      </c>
      <c r="H120" s="19">
        <f t="shared" si="53"/>
        <v>0</v>
      </c>
      <c r="I120" s="19">
        <f t="shared" si="53"/>
        <v>0</v>
      </c>
      <c r="J120" s="19">
        <f t="shared" si="53"/>
        <v>0</v>
      </c>
      <c r="K120" s="25"/>
      <c r="L120" s="19"/>
    </row>
    <row r="121" spans="1:12" ht="15.75" thickBot="1" x14ac:dyDescent="0.25">
      <c r="A121" s="29">
        <f>A103</f>
        <v>2</v>
      </c>
      <c r="B121" s="30">
        <f>B103</f>
        <v>1</v>
      </c>
      <c r="C121" s="62" t="s">
        <v>4</v>
      </c>
      <c r="D121" s="63"/>
      <c r="E121" s="31"/>
      <c r="F121" s="32">
        <f>F110+F120</f>
        <v>555</v>
      </c>
      <c r="G121" s="32">
        <f t="shared" ref="G121" si="54">G110+G120</f>
        <v>14.950000000000001</v>
      </c>
      <c r="H121" s="32">
        <f t="shared" ref="H121" si="55">H110+H120</f>
        <v>16.14</v>
      </c>
      <c r="I121" s="32">
        <f t="shared" ref="I121" si="56">I110+I120</f>
        <v>78.795000000000002</v>
      </c>
      <c r="J121" s="32">
        <f t="shared" ref="J121:L121" si="57">J110+J120</f>
        <v>525.6</v>
      </c>
      <c r="K121" s="32"/>
      <c r="L121" s="32">
        <f t="shared" si="57"/>
        <v>93.15</v>
      </c>
    </row>
    <row r="122" spans="1:12" ht="25.5" x14ac:dyDescent="0.25">
      <c r="A122" s="14">
        <v>2</v>
      </c>
      <c r="B122" s="15">
        <v>2</v>
      </c>
      <c r="C122" s="22" t="s">
        <v>19</v>
      </c>
      <c r="D122" s="5" t="s">
        <v>20</v>
      </c>
      <c r="E122" s="39" t="s">
        <v>69</v>
      </c>
      <c r="F122" s="40">
        <v>210</v>
      </c>
      <c r="G122" s="40">
        <v>14.76</v>
      </c>
      <c r="H122" s="40">
        <v>35.400000000000006</v>
      </c>
      <c r="I122" s="40">
        <v>19.896000000000001</v>
      </c>
      <c r="J122" s="40">
        <v>459.59999999999997</v>
      </c>
      <c r="K122" s="41" t="s">
        <v>70</v>
      </c>
      <c r="L122" s="40"/>
    </row>
    <row r="123" spans="1:12" ht="25.5" x14ac:dyDescent="0.25">
      <c r="A123" s="14"/>
      <c r="B123" s="15"/>
      <c r="C123" s="11"/>
      <c r="D123" s="6" t="s">
        <v>20</v>
      </c>
      <c r="E123" s="42" t="s">
        <v>92</v>
      </c>
      <c r="F123" s="43">
        <v>30</v>
      </c>
      <c r="G123" s="43">
        <v>0.86550000000000005</v>
      </c>
      <c r="H123" s="43">
        <v>0.81719999999999993</v>
      </c>
      <c r="I123" s="43">
        <v>1.7358</v>
      </c>
      <c r="J123" s="43">
        <v>17.759999999999998</v>
      </c>
      <c r="K123" s="44" t="s">
        <v>67</v>
      </c>
      <c r="L123" s="43"/>
    </row>
    <row r="124" spans="1:12" ht="15" x14ac:dyDescent="0.25">
      <c r="A124" s="14"/>
      <c r="B124" s="15"/>
      <c r="C124" s="11"/>
      <c r="D124" s="51" t="s">
        <v>21</v>
      </c>
      <c r="E124" s="42" t="s">
        <v>93</v>
      </c>
      <c r="F124" s="43">
        <v>200</v>
      </c>
      <c r="G124" s="43">
        <v>0.5</v>
      </c>
      <c r="H124" s="43">
        <v>0</v>
      </c>
      <c r="I124" s="43">
        <v>22.8</v>
      </c>
      <c r="J124" s="43">
        <v>93.1</v>
      </c>
      <c r="K124" s="44" t="s">
        <v>94</v>
      </c>
      <c r="L124" s="43"/>
    </row>
    <row r="125" spans="1:12" ht="15" x14ac:dyDescent="0.25">
      <c r="A125" s="14"/>
      <c r="B125" s="15"/>
      <c r="C125" s="11"/>
      <c r="D125" s="51" t="s">
        <v>22</v>
      </c>
      <c r="E125" s="42" t="s">
        <v>40</v>
      </c>
      <c r="F125" s="43">
        <v>30</v>
      </c>
      <c r="G125" s="43">
        <v>2.5799999999999996</v>
      </c>
      <c r="H125" s="43">
        <v>0.39</v>
      </c>
      <c r="I125" s="43">
        <v>13.56</v>
      </c>
      <c r="J125" s="43">
        <v>68.399999999999991</v>
      </c>
      <c r="K125" s="44" t="s">
        <v>38</v>
      </c>
      <c r="L125" s="43"/>
    </row>
    <row r="126" spans="1:12" ht="15" x14ac:dyDescent="0.25">
      <c r="A126" s="14"/>
      <c r="B126" s="15"/>
      <c r="C126" s="11"/>
      <c r="D126" s="7" t="s">
        <v>23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59"/>
      <c r="E127" s="42" t="s">
        <v>66</v>
      </c>
      <c r="F127" s="43">
        <v>30</v>
      </c>
      <c r="G127" s="43">
        <v>1.5</v>
      </c>
      <c r="H127" s="43">
        <v>1.7999999999999998</v>
      </c>
      <c r="I127" s="43">
        <v>20.7</v>
      </c>
      <c r="J127" s="43">
        <v>105</v>
      </c>
      <c r="K127" s="44" t="s">
        <v>38</v>
      </c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32</v>
      </c>
      <c r="E129" s="9"/>
      <c r="F129" s="19">
        <f>SUM(F122:F128)</f>
        <v>500</v>
      </c>
      <c r="G129" s="19">
        <f t="shared" ref="G129:J129" si="58">SUM(G122:G128)</f>
        <v>20.205500000000001</v>
      </c>
      <c r="H129" s="19">
        <f t="shared" si="58"/>
        <v>38.407200000000003</v>
      </c>
      <c r="I129" s="19">
        <f t="shared" si="58"/>
        <v>78.691800000000001</v>
      </c>
      <c r="J129" s="19">
        <f t="shared" si="58"/>
        <v>743.8599999999999</v>
      </c>
      <c r="K129" s="25"/>
      <c r="L129" s="19">
        <v>93.15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5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32</v>
      </c>
      <c r="E139" s="9"/>
      <c r="F139" s="19">
        <f>SUM(F130:F138)</f>
        <v>0</v>
      </c>
      <c r="G139" s="19">
        <f t="shared" ref="G139:J139" si="59">SUM(G130:G138)</f>
        <v>0</v>
      </c>
      <c r="H139" s="19">
        <f t="shared" si="59"/>
        <v>0</v>
      </c>
      <c r="I139" s="19">
        <f t="shared" si="59"/>
        <v>0</v>
      </c>
      <c r="J139" s="19">
        <f t="shared" si="59"/>
        <v>0</v>
      </c>
      <c r="K139" s="25"/>
      <c r="L139" s="19"/>
    </row>
    <row r="140" spans="1:12" ht="15.75" thickBot="1" x14ac:dyDescent="0.25">
      <c r="A140" s="33">
        <f>A122</f>
        <v>2</v>
      </c>
      <c r="B140" s="33">
        <f>B122</f>
        <v>2</v>
      </c>
      <c r="C140" s="62" t="s">
        <v>4</v>
      </c>
      <c r="D140" s="63"/>
      <c r="E140" s="31"/>
      <c r="F140" s="32">
        <f>F129+F139</f>
        <v>500</v>
      </c>
      <c r="G140" s="32">
        <f t="shared" ref="G140" si="60">G129+G139</f>
        <v>20.205500000000001</v>
      </c>
      <c r="H140" s="32">
        <f t="shared" ref="H140" si="61">H129+H139</f>
        <v>38.407200000000003</v>
      </c>
      <c r="I140" s="32">
        <f t="shared" ref="I140" si="62">I129+I139</f>
        <v>78.691800000000001</v>
      </c>
      <c r="J140" s="32">
        <f t="shared" ref="J140:L140" si="63">J129+J139</f>
        <v>743.8599999999999</v>
      </c>
      <c r="K140" s="32"/>
      <c r="L140" s="32">
        <f t="shared" si="63"/>
        <v>93.15</v>
      </c>
    </row>
    <row r="141" spans="1:12" ht="25.5" x14ac:dyDescent="0.25">
      <c r="A141" s="20">
        <v>2</v>
      </c>
      <c r="B141" s="21">
        <v>3</v>
      </c>
      <c r="C141" s="22" t="s">
        <v>19</v>
      </c>
      <c r="D141" s="5" t="s">
        <v>20</v>
      </c>
      <c r="E141" s="39" t="s">
        <v>41</v>
      </c>
      <c r="F141" s="40">
        <v>100</v>
      </c>
      <c r="G141" s="40">
        <v>13.48</v>
      </c>
      <c r="H141" s="40">
        <v>27.82</v>
      </c>
      <c r="I141" s="40">
        <v>14.180000000000001</v>
      </c>
      <c r="J141" s="40">
        <v>364</v>
      </c>
      <c r="K141" s="41" t="s">
        <v>42</v>
      </c>
      <c r="L141" s="40"/>
    </row>
    <row r="142" spans="1:12" ht="25.5" x14ac:dyDescent="0.25">
      <c r="A142" s="23"/>
      <c r="B142" s="15"/>
      <c r="C142" s="11"/>
      <c r="D142" s="6" t="s">
        <v>20</v>
      </c>
      <c r="E142" s="42" t="s">
        <v>43</v>
      </c>
      <c r="F142" s="43">
        <v>150</v>
      </c>
      <c r="G142" s="43">
        <v>3.6509999999999998</v>
      </c>
      <c r="H142" s="43">
        <v>5.3744999999999994</v>
      </c>
      <c r="I142" s="43">
        <v>36.683999999999997</v>
      </c>
      <c r="J142" s="43">
        <v>209.7</v>
      </c>
      <c r="K142" s="44" t="s">
        <v>44</v>
      </c>
      <c r="L142" s="43"/>
    </row>
    <row r="143" spans="1:12" ht="25.5" x14ac:dyDescent="0.25">
      <c r="A143" s="23"/>
      <c r="B143" s="15"/>
      <c r="C143" s="11"/>
      <c r="D143" s="7" t="s">
        <v>21</v>
      </c>
      <c r="E143" s="42" t="s">
        <v>88</v>
      </c>
      <c r="F143" s="43">
        <v>200</v>
      </c>
      <c r="G143" s="43">
        <v>0.67800000000000005</v>
      </c>
      <c r="H143" s="43">
        <v>0.27799999999999997</v>
      </c>
      <c r="I143" s="43">
        <v>20.76</v>
      </c>
      <c r="J143" s="43">
        <v>88.2</v>
      </c>
      <c r="K143" s="44" t="s">
        <v>89</v>
      </c>
      <c r="L143" s="43"/>
    </row>
    <row r="144" spans="1:12" ht="15.75" customHeight="1" x14ac:dyDescent="0.25">
      <c r="A144" s="23"/>
      <c r="B144" s="15"/>
      <c r="C144" s="11"/>
      <c r="D144" s="7" t="s">
        <v>22</v>
      </c>
      <c r="E144" s="42" t="s">
        <v>40</v>
      </c>
      <c r="F144" s="43">
        <v>20</v>
      </c>
      <c r="G144" s="43">
        <v>2.5799999999999996</v>
      </c>
      <c r="H144" s="43">
        <v>0.39</v>
      </c>
      <c r="I144" s="43">
        <v>13.56</v>
      </c>
      <c r="J144" s="43">
        <v>68.399999999999991</v>
      </c>
      <c r="K144" s="44" t="s">
        <v>38</v>
      </c>
      <c r="L144" s="43"/>
    </row>
    <row r="145" spans="1:12" ht="15" x14ac:dyDescent="0.25">
      <c r="A145" s="23"/>
      <c r="B145" s="15"/>
      <c r="C145" s="11"/>
      <c r="D145" s="7" t="s">
        <v>23</v>
      </c>
      <c r="E145" s="42"/>
      <c r="F145" s="43"/>
      <c r="G145" s="43"/>
      <c r="H145" s="43"/>
      <c r="I145" s="43"/>
      <c r="J145" s="43"/>
      <c r="K145" s="44"/>
      <c r="L145" s="43"/>
    </row>
    <row r="146" spans="1:12" ht="25.5" x14ac:dyDescent="0.25">
      <c r="A146" s="23"/>
      <c r="B146" s="15"/>
      <c r="C146" s="11"/>
      <c r="D146" s="56" t="s">
        <v>20</v>
      </c>
      <c r="E146" s="42" t="s">
        <v>95</v>
      </c>
      <c r="F146" s="43">
        <v>20</v>
      </c>
      <c r="G146" s="43">
        <v>0.41100000000000003</v>
      </c>
      <c r="H146" s="43">
        <v>0.58200000000000007</v>
      </c>
      <c r="I146" s="43">
        <v>1.9578</v>
      </c>
      <c r="J146" s="43">
        <v>14.72</v>
      </c>
      <c r="K146" s="44" t="s">
        <v>67</v>
      </c>
      <c r="L146" s="43"/>
    </row>
    <row r="147" spans="1:12" ht="15" x14ac:dyDescent="0.25">
      <c r="A147" s="23"/>
      <c r="B147" s="15"/>
      <c r="C147" s="11"/>
      <c r="D147" s="60" t="s">
        <v>65</v>
      </c>
      <c r="E147" s="42" t="s">
        <v>61</v>
      </c>
      <c r="F147" s="43">
        <v>20</v>
      </c>
      <c r="G147" s="43">
        <v>1.42</v>
      </c>
      <c r="H147" s="43">
        <v>3.02</v>
      </c>
      <c r="I147" s="43">
        <v>13.540000000000001</v>
      </c>
      <c r="J147" s="43">
        <v>87</v>
      </c>
      <c r="K147" s="44" t="s">
        <v>38</v>
      </c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SUM(F141:F147)</f>
        <v>510</v>
      </c>
      <c r="G148" s="19">
        <f t="shared" ref="G148:J148" si="64">SUM(G141:G147)</f>
        <v>22.22</v>
      </c>
      <c r="H148" s="19">
        <f t="shared" si="64"/>
        <v>37.464500000000001</v>
      </c>
      <c r="I148" s="19">
        <f t="shared" si="64"/>
        <v>100.68180000000001</v>
      </c>
      <c r="J148" s="19">
        <f t="shared" si="64"/>
        <v>832.0200000000001</v>
      </c>
      <c r="K148" s="25"/>
      <c r="L148" s="19">
        <v>93.15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65">SUM(G149:G157)</f>
        <v>0</v>
      </c>
      <c r="H158" s="19">
        <f t="shared" si="65"/>
        <v>0</v>
      </c>
      <c r="I158" s="19">
        <f t="shared" si="65"/>
        <v>0</v>
      </c>
      <c r="J158" s="19">
        <f t="shared" si="65"/>
        <v>0</v>
      </c>
      <c r="K158" s="25"/>
      <c r="L158" s="19"/>
    </row>
    <row r="159" spans="1:12" ht="15.75" thickBot="1" x14ac:dyDescent="0.25">
      <c r="A159" s="29">
        <f>A141</f>
        <v>2</v>
      </c>
      <c r="B159" s="30">
        <f>B141</f>
        <v>3</v>
      </c>
      <c r="C159" s="62" t="s">
        <v>4</v>
      </c>
      <c r="D159" s="63"/>
      <c r="E159" s="31"/>
      <c r="F159" s="32">
        <f>F148+F158</f>
        <v>510</v>
      </c>
      <c r="G159" s="32">
        <f t="shared" ref="G159" si="66">G148+G158</f>
        <v>22.22</v>
      </c>
      <c r="H159" s="32">
        <f t="shared" ref="H159" si="67">H148+H158</f>
        <v>37.464500000000001</v>
      </c>
      <c r="I159" s="32">
        <f t="shared" ref="I159" si="68">I148+I158</f>
        <v>100.68180000000001</v>
      </c>
      <c r="J159" s="32">
        <f t="shared" ref="J159:L159" si="69">J148+J158</f>
        <v>832.0200000000001</v>
      </c>
      <c r="K159" s="32"/>
      <c r="L159" s="32">
        <f t="shared" si="69"/>
        <v>93.15</v>
      </c>
    </row>
    <row r="160" spans="1:12" ht="25.5" x14ac:dyDescent="0.25">
      <c r="A160" s="20">
        <v>2</v>
      </c>
      <c r="B160" s="21">
        <v>4</v>
      </c>
      <c r="C160" s="22" t="s">
        <v>19</v>
      </c>
      <c r="D160" s="5" t="s">
        <v>20</v>
      </c>
      <c r="E160" s="39" t="s">
        <v>60</v>
      </c>
      <c r="F160" s="40">
        <v>100</v>
      </c>
      <c r="G160" s="40">
        <v>10.64</v>
      </c>
      <c r="H160" s="40">
        <v>28.19</v>
      </c>
      <c r="I160" s="40">
        <v>2.89</v>
      </c>
      <c r="J160" s="40">
        <v>309</v>
      </c>
      <c r="K160" s="41" t="s">
        <v>49</v>
      </c>
      <c r="L160" s="40"/>
    </row>
    <row r="161" spans="1:12" ht="25.5" x14ac:dyDescent="0.25">
      <c r="A161" s="23"/>
      <c r="B161" s="15"/>
      <c r="C161" s="11"/>
      <c r="D161" s="6" t="s">
        <v>20</v>
      </c>
      <c r="E161" s="42" t="s">
        <v>50</v>
      </c>
      <c r="F161" s="43">
        <v>150</v>
      </c>
      <c r="G161" s="43">
        <v>8.597999999999999</v>
      </c>
      <c r="H161" s="43">
        <v>6.0929999999999991</v>
      </c>
      <c r="I161" s="43">
        <v>38.641500000000001</v>
      </c>
      <c r="J161" s="43">
        <v>243.75</v>
      </c>
      <c r="K161" s="44" t="s">
        <v>51</v>
      </c>
      <c r="L161" s="43"/>
    </row>
    <row r="162" spans="1:12" ht="25.5" x14ac:dyDescent="0.25">
      <c r="A162" s="23"/>
      <c r="B162" s="15"/>
      <c r="C162" s="11"/>
      <c r="D162" s="7" t="s">
        <v>21</v>
      </c>
      <c r="E162" s="42" t="s">
        <v>45</v>
      </c>
      <c r="F162" s="43">
        <v>200</v>
      </c>
      <c r="G162" s="43">
        <v>7.0000000000000007E-2</v>
      </c>
      <c r="H162" s="43">
        <v>0.02</v>
      </c>
      <c r="I162" s="43">
        <v>15</v>
      </c>
      <c r="J162" s="43">
        <v>60</v>
      </c>
      <c r="K162" s="44" t="s">
        <v>46</v>
      </c>
      <c r="L162" s="43"/>
    </row>
    <row r="163" spans="1:12" ht="15" x14ac:dyDescent="0.25">
      <c r="A163" s="23"/>
      <c r="B163" s="15"/>
      <c r="C163" s="11"/>
      <c r="D163" s="7" t="s">
        <v>22</v>
      </c>
      <c r="E163" s="42" t="s">
        <v>40</v>
      </c>
      <c r="F163" s="43">
        <v>30</v>
      </c>
      <c r="G163" s="43">
        <v>2.5799999999999996</v>
      </c>
      <c r="H163" s="43">
        <v>0.39</v>
      </c>
      <c r="I163" s="43">
        <v>13.56</v>
      </c>
      <c r="J163" s="43">
        <v>68.399999999999991</v>
      </c>
      <c r="K163" s="44" t="s">
        <v>38</v>
      </c>
      <c r="L163" s="43"/>
    </row>
    <row r="164" spans="1:12" ht="15" x14ac:dyDescent="0.25">
      <c r="A164" s="23"/>
      <c r="B164" s="15"/>
      <c r="C164" s="11"/>
      <c r="D164" s="7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59" t="s">
        <v>20</v>
      </c>
      <c r="E165" s="42" t="s">
        <v>96</v>
      </c>
      <c r="F165" s="43">
        <v>81</v>
      </c>
      <c r="G165" s="43">
        <v>5.7</v>
      </c>
      <c r="H165" s="43">
        <v>4.5</v>
      </c>
      <c r="I165" s="43">
        <v>29.1</v>
      </c>
      <c r="J165" s="43">
        <v>179</v>
      </c>
      <c r="K165" s="44" t="s">
        <v>38</v>
      </c>
      <c r="L165" s="43"/>
    </row>
    <row r="166" spans="1:12" ht="15" x14ac:dyDescent="0.25">
      <c r="A166" s="23"/>
      <c r="B166" s="15"/>
      <c r="C166" s="11"/>
      <c r="D166" s="55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SUM(F160:F166)</f>
        <v>561</v>
      </c>
      <c r="G167" s="19">
        <f t="shared" ref="G167:J167" si="70">SUM(G160:G166)</f>
        <v>27.587999999999997</v>
      </c>
      <c r="H167" s="19">
        <f t="shared" si="70"/>
        <v>39.193000000000005</v>
      </c>
      <c r="I167" s="19">
        <f t="shared" si="70"/>
        <v>99.191499999999991</v>
      </c>
      <c r="J167" s="19">
        <f t="shared" si="70"/>
        <v>860.15</v>
      </c>
      <c r="K167" s="25"/>
      <c r="L167" s="19">
        <v>93.15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5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SUM(F168:F176)</f>
        <v>0</v>
      </c>
      <c r="G177" s="19">
        <f t="shared" ref="G177:J177" si="71">SUM(G168:G176)</f>
        <v>0</v>
      </c>
      <c r="H177" s="19">
        <f t="shared" si="71"/>
        <v>0</v>
      </c>
      <c r="I177" s="19">
        <f t="shared" si="71"/>
        <v>0</v>
      </c>
      <c r="J177" s="19">
        <f t="shared" si="71"/>
        <v>0</v>
      </c>
      <c r="K177" s="25"/>
      <c r="L177" s="19"/>
    </row>
    <row r="178" spans="1:12" ht="15.75" thickBot="1" x14ac:dyDescent="0.25">
      <c r="A178" s="29">
        <f>A160</f>
        <v>2</v>
      </c>
      <c r="B178" s="30">
        <f>B160</f>
        <v>4</v>
      </c>
      <c r="C178" s="62" t="s">
        <v>4</v>
      </c>
      <c r="D178" s="63"/>
      <c r="E178" s="31"/>
      <c r="F178" s="32">
        <f>F167+F177</f>
        <v>561</v>
      </c>
      <c r="G178" s="32">
        <f t="shared" ref="G178" si="72">G167+G177</f>
        <v>27.587999999999997</v>
      </c>
      <c r="H178" s="32">
        <f t="shared" ref="H178" si="73">H167+H177</f>
        <v>39.193000000000005</v>
      </c>
      <c r="I178" s="32">
        <f t="shared" ref="I178" si="74">I167+I177</f>
        <v>99.191499999999991</v>
      </c>
      <c r="J178" s="32">
        <f t="shared" ref="J178:L178" si="75">J167+J177</f>
        <v>860.15</v>
      </c>
      <c r="K178" s="32"/>
      <c r="L178" s="32">
        <f t="shared" si="75"/>
        <v>93.15</v>
      </c>
    </row>
    <row r="179" spans="1:12" ht="25.5" x14ac:dyDescent="0.25">
      <c r="A179" s="20">
        <v>2</v>
      </c>
      <c r="B179" s="21">
        <v>5</v>
      </c>
      <c r="C179" s="22" t="s">
        <v>19</v>
      </c>
      <c r="D179" s="5" t="s">
        <v>20</v>
      </c>
      <c r="E179" s="39" t="s">
        <v>97</v>
      </c>
      <c r="F179" s="40">
        <v>184</v>
      </c>
      <c r="G179" s="40">
        <v>10.922000000000001</v>
      </c>
      <c r="H179" s="40">
        <v>19.82</v>
      </c>
      <c r="I179" s="40">
        <v>35.692</v>
      </c>
      <c r="J179" s="40">
        <v>364.89</v>
      </c>
      <c r="K179" s="41" t="s">
        <v>98</v>
      </c>
      <c r="L179" s="40"/>
    </row>
    <row r="180" spans="1:12" ht="25.5" x14ac:dyDescent="0.25">
      <c r="A180" s="23"/>
      <c r="B180" s="15"/>
      <c r="C180" s="11"/>
      <c r="D180" s="6" t="s">
        <v>25</v>
      </c>
      <c r="E180" s="42" t="s">
        <v>84</v>
      </c>
      <c r="F180" s="43">
        <v>90</v>
      </c>
      <c r="G180" s="43">
        <v>1.2671999999999999</v>
      </c>
      <c r="H180" s="43">
        <v>5.4107999999999992</v>
      </c>
      <c r="I180" s="43">
        <v>7.4339999999999993</v>
      </c>
      <c r="J180" s="43">
        <v>83.52</v>
      </c>
      <c r="K180" s="44" t="s">
        <v>85</v>
      </c>
      <c r="L180" s="43"/>
    </row>
    <row r="181" spans="1:12" ht="25.5" x14ac:dyDescent="0.25">
      <c r="A181" s="23"/>
      <c r="B181" s="15"/>
      <c r="C181" s="11"/>
      <c r="D181" s="7" t="s">
        <v>21</v>
      </c>
      <c r="E181" s="42" t="s">
        <v>45</v>
      </c>
      <c r="F181" s="43">
        <v>200</v>
      </c>
      <c r="G181" s="43">
        <v>7.0000000000000007E-2</v>
      </c>
      <c r="H181" s="43">
        <v>0.02</v>
      </c>
      <c r="I181" s="43">
        <v>15</v>
      </c>
      <c r="J181" s="43">
        <v>60</v>
      </c>
      <c r="K181" s="44" t="s">
        <v>46</v>
      </c>
      <c r="L181" s="43"/>
    </row>
    <row r="182" spans="1:12" ht="15" x14ac:dyDescent="0.25">
      <c r="A182" s="23"/>
      <c r="B182" s="15"/>
      <c r="C182" s="11"/>
      <c r="D182" s="7" t="s">
        <v>22</v>
      </c>
      <c r="E182" s="42" t="s">
        <v>40</v>
      </c>
      <c r="F182" s="43">
        <v>30</v>
      </c>
      <c r="G182" s="43">
        <v>2.5799999999999996</v>
      </c>
      <c r="H182" s="43">
        <v>0.39</v>
      </c>
      <c r="I182" s="43">
        <v>13.56</v>
      </c>
      <c r="J182" s="43">
        <v>68.399999999999991</v>
      </c>
      <c r="K182" s="44" t="s">
        <v>38</v>
      </c>
      <c r="L182" s="43"/>
    </row>
    <row r="183" spans="1:12" ht="15" x14ac:dyDescent="0.25">
      <c r="A183" s="23"/>
      <c r="B183" s="15"/>
      <c r="C183" s="11"/>
      <c r="D183" s="7" t="s">
        <v>23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59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SUM(F179:F185)</f>
        <v>504</v>
      </c>
      <c r="G186" s="19">
        <f t="shared" ref="G186:J186" si="76">SUM(G179:G185)</f>
        <v>14.8392</v>
      </c>
      <c r="H186" s="19">
        <f t="shared" si="76"/>
        <v>25.640799999999999</v>
      </c>
      <c r="I186" s="19">
        <f t="shared" si="76"/>
        <v>71.685999999999993</v>
      </c>
      <c r="J186" s="19">
        <f t="shared" si="76"/>
        <v>576.80999999999995</v>
      </c>
      <c r="K186" s="25"/>
      <c r="L186" s="19">
        <v>93.15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0</v>
      </c>
      <c r="G196" s="19">
        <f t="shared" ref="G196:J196" si="77">SUM(G187:G195)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/>
    </row>
    <row r="197" spans="1:12" ht="15.75" thickBot="1" x14ac:dyDescent="0.25">
      <c r="A197" s="29">
        <f>A179</f>
        <v>2</v>
      </c>
      <c r="B197" s="30">
        <f>B179</f>
        <v>5</v>
      </c>
      <c r="C197" s="62" t="s">
        <v>4</v>
      </c>
      <c r="D197" s="63"/>
      <c r="E197" s="31"/>
      <c r="F197" s="32">
        <f>F186+F196</f>
        <v>504</v>
      </c>
      <c r="G197" s="32">
        <f t="shared" ref="G197" si="78">G186+G196</f>
        <v>14.8392</v>
      </c>
      <c r="H197" s="32">
        <f t="shared" ref="H197" si="79">H186+H196</f>
        <v>25.640799999999999</v>
      </c>
      <c r="I197" s="32">
        <f t="shared" ref="I197" si="80">I186+I196</f>
        <v>71.685999999999993</v>
      </c>
      <c r="J197" s="32">
        <f t="shared" ref="J197:L197" si="81">J186+J196</f>
        <v>576.80999999999995</v>
      </c>
      <c r="K197" s="32"/>
      <c r="L197" s="32">
        <f t="shared" si="81"/>
        <v>93.15</v>
      </c>
    </row>
    <row r="198" spans="1:12" ht="13.5" thickBot="1" x14ac:dyDescent="0.25">
      <c r="A198" s="27"/>
      <c r="B198" s="28"/>
      <c r="C198" s="64" t="s">
        <v>5</v>
      </c>
      <c r="D198" s="64"/>
      <c r="E198" s="64"/>
      <c r="F198" s="34">
        <f>(F24+F43+F62+F82+F102+F121+F140+F159+F178+F197)/(IF(F24=0,0,1)+IF(F43=0,0,1)+IF(F62=0,0,1)+IF(F82=0,0,1)+IF(F102=0,0,1)+IF(F121=0,0,1)+IF(F140=0,0,1)+IF(F159=0,0,1)+IF(F178=0,0,1)+IF(F197=0,0,1))</f>
        <v>518</v>
      </c>
      <c r="G198" s="34">
        <f t="shared" ref="G198:L198" si="82">(G24+G43+G62+G82+G102+G121+G140+G159+G178+G197)/(IF(G24=0,0,1)+IF(G43=0,0,1)+IF(G62=0,0,1)+IF(G82=0,0,1)+IF(G102=0,0,1)+IF(G121=0,0,1)+IF(G140=0,0,1)+IF(G159=0,0,1)+IF(G178=0,0,1)+IF(G197=0,0,1))</f>
        <v>21.39143</v>
      </c>
      <c r="H198" s="34">
        <f t="shared" si="82"/>
        <v>27.179999999999996</v>
      </c>
      <c r="I198" s="34">
        <f t="shared" si="82"/>
        <v>83.69513000000002</v>
      </c>
      <c r="J198" s="34">
        <f t="shared" si="82"/>
        <v>665.52600000000007</v>
      </c>
      <c r="K198" s="34"/>
      <c r="L198" s="34">
        <f t="shared" si="82"/>
        <v>93.149999999999991</v>
      </c>
    </row>
  </sheetData>
  <mergeCells count="14">
    <mergeCell ref="C1:E1"/>
    <mergeCell ref="H1:K1"/>
    <mergeCell ref="H2:K2"/>
    <mergeCell ref="C43:D43"/>
    <mergeCell ref="C62:D62"/>
    <mergeCell ref="C82:D82"/>
    <mergeCell ref="C102:D102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2024-09-13T08:32:27Z</dcterms:modified>
</cp:coreProperties>
</file>